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workbookProtection workbookAlgorithmName="SHA-512" workbookHashValue="nuPRjpq8mh3QO1PUpnmQn60ogMqpP2wC8yZIerMpIbrz7dax/ofz0EazThrkJbC27vc/GfxVXiOzg0rTS47fqw==" workbookSaltValue="r/QSar1XP/zPnfzCWndpVw==" workbookSpinCount="100000" lockStructure="1"/>
  <bookViews>
    <workbookView xWindow="480" yWindow="45" windowWidth="22995" windowHeight="10035"/>
  </bookViews>
  <sheets>
    <sheet name="Overdracht van uw vermogen" sheetId="1" r:id="rId1"/>
    <sheet name="Berekening" sheetId="2" state="hidden" r:id="rId2"/>
  </sheets>
  <calcPr calcId="171027"/>
</workbook>
</file>

<file path=xl/calcChain.xml><?xml version="1.0" encoding="utf-8"?>
<calcChain xmlns="http://schemas.openxmlformats.org/spreadsheetml/2006/main">
  <c r="C11" i="2" l="1"/>
  <c r="C18" i="2" s="1"/>
  <c r="C12" i="2"/>
  <c r="C13" i="2"/>
  <c r="C14" i="2"/>
  <c r="E14" i="2"/>
  <c r="E13" i="2"/>
  <c r="E12" i="2"/>
  <c r="E11" i="2"/>
  <c r="D14" i="2"/>
  <c r="D13" i="2"/>
  <c r="D12" i="2"/>
  <c r="D11" i="2"/>
  <c r="E7" i="2"/>
  <c r="E6" i="2"/>
  <c r="E5" i="2"/>
  <c r="E4" i="2"/>
  <c r="C7" i="2"/>
  <c r="C6" i="2"/>
  <c r="C5" i="2"/>
  <c r="C4" i="2"/>
  <c r="C17" i="2" s="1"/>
  <c r="D4" i="2"/>
  <c r="D6" i="2"/>
  <c r="D5" i="2" l="1"/>
  <c r="D7" i="2"/>
</calcChain>
</file>

<file path=xl/sharedStrings.xml><?xml version="1.0" encoding="utf-8"?>
<sst xmlns="http://schemas.openxmlformats.org/spreadsheetml/2006/main" count="65" uniqueCount="46">
  <si>
    <t>OVERDRACHT VAN UW VERMOGEN</t>
  </si>
  <si>
    <t>De gewenste verrichting</t>
  </si>
  <si>
    <t>Roerend bedrag</t>
  </si>
  <si>
    <t>De persoon die schenkt (de schenker)</t>
  </si>
  <si>
    <t>Leeftijd</t>
  </si>
  <si>
    <t>Geslacht</t>
  </si>
  <si>
    <t xml:space="preserve">Roker ? </t>
  </si>
  <si>
    <t>Gewest</t>
  </si>
  <si>
    <t>De persoon die ontvangt (de begiftigde)</t>
  </si>
  <si>
    <t>Graad van verwantschap</t>
  </si>
  <si>
    <t>DROPDOWN</t>
  </si>
  <si>
    <t>Man</t>
  </si>
  <si>
    <t>Vrouw</t>
  </si>
  <si>
    <t>Niet-roker</t>
  </si>
  <si>
    <t>Roker ?</t>
  </si>
  <si>
    <t>Roker</t>
  </si>
  <si>
    <t xml:space="preserve">Brussel </t>
  </si>
  <si>
    <t>Vlaanderen</t>
  </si>
  <si>
    <t>Wallonië</t>
  </si>
  <si>
    <t>Broer / zus</t>
  </si>
  <si>
    <t>Oom / tante / neef / nicht</t>
  </si>
  <si>
    <t>Andere</t>
  </si>
  <si>
    <t xml:space="preserve">BRUSSEL </t>
  </si>
  <si>
    <t>VLAANDEREN</t>
  </si>
  <si>
    <t>WALLONIË</t>
  </si>
  <si>
    <t>Broer / Zus</t>
  </si>
  <si>
    <t>SUCCESSIERECHTEN</t>
  </si>
  <si>
    <t>SCHENKINGSRECHTEN</t>
  </si>
  <si>
    <t>U hebt bij het voorbereiden van uw successie de keuze tussen 3 opties</t>
  </si>
  <si>
    <r>
      <t xml:space="preserve">Er moeten dan bij het overlijden </t>
    </r>
    <r>
      <rPr>
        <b/>
        <sz val="11"/>
        <color theme="1"/>
        <rFont val="Calibri"/>
        <family val="2"/>
        <scheme val="minor"/>
      </rPr>
      <t>successierechten</t>
    </r>
    <r>
      <rPr>
        <sz val="11"/>
        <color theme="1"/>
        <rFont val="Calibri"/>
        <family val="2"/>
        <scheme val="minor"/>
      </rPr>
      <t xml:space="preserve"> worden betaald.</t>
    </r>
  </si>
  <si>
    <t>OPTIE 1 : niets doen</t>
  </si>
  <si>
    <t xml:space="preserve">OPTIE 2 : schenking </t>
  </si>
  <si>
    <t>OPTIE 3 : successieverzekering</t>
  </si>
  <si>
    <r>
      <t>*</t>
    </r>
    <r>
      <rPr>
        <b/>
        <sz val="11"/>
        <color theme="1"/>
        <rFont val="Calibri"/>
        <family val="2"/>
        <scheme val="minor"/>
      </rPr>
      <t>de schenking registreren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</rPr>
      <t xml:space="preserve"> De </t>
    </r>
    <r>
      <rPr>
        <b/>
        <sz val="11"/>
        <color theme="1"/>
        <rFont val="Calibri"/>
        <family val="2"/>
      </rPr>
      <t>schenkingsrechten</t>
    </r>
    <r>
      <rPr>
        <sz val="11"/>
        <color theme="1"/>
        <rFont val="Calibri"/>
        <family val="2"/>
      </rPr>
      <t xml:space="preserve"> zijn onmiddellijk verschuldigd. Er zullen daarentegen </t>
    </r>
    <r>
      <rPr>
        <b/>
        <sz val="11"/>
        <color theme="1"/>
        <rFont val="Calibri"/>
        <family val="2"/>
      </rPr>
      <t>geen successierechten</t>
    </r>
    <r>
      <rPr>
        <sz val="11"/>
        <color theme="1"/>
        <rFont val="Calibri"/>
        <family val="2"/>
      </rPr>
      <t xml:space="preserve"> worden opgeëist bij het overlijden van de schenker. </t>
    </r>
  </si>
  <si>
    <t>Deze voorziet het nodige kapitaal om de successierechten te betalen die bij het overlijden zullen verschuldigd zijn.</t>
  </si>
  <si>
    <t>GRAFIEK</t>
  </si>
  <si>
    <t xml:space="preserve">In rechte lijn </t>
  </si>
  <si>
    <t>Naam</t>
  </si>
  <si>
    <t>De berekende successie- en schenkingsrechten zijn alleen schattingen en de gezinssituaties worden vereenvoudigd. Voor een gedetailleerde berekening van de verschuldigde rechten is het raadzaam om contact op te nemen met uw notaris.</t>
  </si>
  <si>
    <t>Conclusie</t>
  </si>
  <si>
    <t>Successierechten [1]</t>
  </si>
  <si>
    <t>Schenkingsrechten [2]</t>
  </si>
  <si>
    <t>Verzekering Sudden Death [3]</t>
  </si>
  <si>
    <t>Verzekering All Risk [3]</t>
  </si>
  <si>
    <r>
      <t xml:space="preserve">* </t>
    </r>
    <r>
      <rPr>
        <b/>
        <sz val="11"/>
        <color theme="1"/>
        <rFont val="Calibri"/>
        <family val="2"/>
        <scheme val="minor"/>
      </rPr>
      <t>de schenking niet registreren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Als de schenker binnen de 3 jaar na de schenking komt te overlijden, zijn er </t>
    </r>
    <r>
      <rPr>
        <b/>
        <sz val="11"/>
        <color theme="1"/>
        <rFont val="Calibri"/>
        <family val="2"/>
        <scheme val="minor"/>
      </rPr>
      <t>successierechten</t>
    </r>
    <r>
      <rPr>
        <sz val="11"/>
        <color theme="1"/>
        <rFont val="Calibri"/>
        <family val="2"/>
        <scheme val="minor"/>
      </rPr>
      <t xml:space="preserve"> verschuldigd. Als de schenker daarentegen na 3 jaar overlijdt, zullen er </t>
    </r>
    <r>
      <rPr>
        <b/>
        <sz val="11"/>
        <color theme="1"/>
        <rFont val="Calibri"/>
        <family val="2"/>
        <scheme val="minor"/>
      </rPr>
      <t>geen successierechten</t>
    </r>
    <r>
      <rPr>
        <sz val="11"/>
        <color theme="1"/>
        <rFont val="Calibri"/>
        <family val="2"/>
        <scheme val="minor"/>
      </rPr>
      <t xml:space="preserve"> worden opgeëist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</si>
  <si>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De successieverzekering is vaak de voordeligste optie.</t>
    </r>
    <r>
      <rPr>
        <sz val="11"/>
        <color theme="1"/>
        <rFont val="Calibri"/>
        <family val="2"/>
        <scheme val="minor"/>
      </rPr>
      <t xml:space="preserve"> Contacteer ons en we berekenen de premie op maat.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</si>
</sst>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&quot;€&quot;\ 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0" fillId="3" borderId="0" xfId="0" applyFill="1"/>
    <xf numFmtId="0" fontId="3" fillId="3" borderId="0" xfId="0" applyFont="1" applyFill="1" applyAlignment="1">
      <alignment vertical="center"/>
    </xf>
    <xf numFmtId="0" fontId="1" fillId="3" borderId="0" xfId="0" applyFont="1" applyFill="1"/>
    <xf numFmtId="0" fontId="5" fillId="3" borderId="0" xfId="0" applyFont="1" applyFill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5" xfId="0" applyBorder="1"/>
    <xf numFmtId="0" fontId="1" fillId="0" borderId="5" xfId="0" applyFont="1" applyFill="1" applyBorder="1"/>
    <xf numFmtId="0" fontId="1" fillId="0" borderId="7" xfId="0" applyFont="1" applyFill="1" applyBorder="1"/>
    <xf numFmtId="0" fontId="6" fillId="0" borderId="0" xfId="0" applyFont="1"/>
    <xf numFmtId="165" fontId="0" fillId="0" borderId="0" xfId="0" applyNumberFormat="1" applyBorder="1"/>
    <xf numFmtId="165" fontId="0" fillId="0" borderId="6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4" borderId="6" xfId="0" applyNumberFormat="1" applyFill="1" applyBorder="1"/>
    <xf numFmtId="165" fontId="0" fillId="4" borderId="9" xfId="0" applyNumberFormat="1" applyFill="1" applyBorder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Overdracht van uw vermogen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Berekening!$B$17:$B$20</c:f>
              <c:strCache>
                <c:ptCount val="4"/>
                <c:pt idx="0">
                  <c:v>Successierechten [1]</c:v>
                </c:pt>
                <c:pt idx="1">
                  <c:v>Schenkingsrechten [2]</c:v>
                </c:pt>
                <c:pt idx="2">
                  <c:v>Verzekering Sudden Death [3]</c:v>
                </c:pt>
                <c:pt idx="3">
                  <c:v>Verzekering All Risk [3]</c:v>
                </c:pt>
              </c:strCache>
            </c:strRef>
          </c:cat>
          <c:val>
            <c:numRef>
              <c:f>Berekening!$C$17:$C$20</c:f>
              <c:numCache>
                <c:formatCode>"€"\ #,##0</c:formatCode>
                <c:ptCount val="4"/>
                <c:pt idx="0">
                  <c:v>5500</c:v>
                </c:pt>
                <c:pt idx="1">
                  <c:v>3000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4-4061-860D-260ED4C5F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79072"/>
        <c:axId val="220688384"/>
      </c:barChart>
      <c:catAx>
        <c:axId val="20017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nl-BE"/>
          </a:p>
        </c:txPr>
        <c:crossAx val="220688384"/>
        <c:crosses val="autoZero"/>
        <c:auto val="1"/>
        <c:lblAlgn val="ctr"/>
        <c:lblOffset val="100"/>
        <c:noMultiLvlLbl val="0"/>
      </c:catAx>
      <c:valAx>
        <c:axId val="220688384"/>
        <c:scaling>
          <c:orientation val="minMax"/>
        </c:scaling>
        <c:delete val="0"/>
        <c:axPos val="l"/>
        <c:majorGridlines/>
        <c:numFmt formatCode="&quot;€&quot;\ #,##0" sourceLinked="1"/>
        <c:majorTickMark val="out"/>
        <c:minorTickMark val="none"/>
        <c:tickLblPos val="nextTo"/>
        <c:crossAx val="20017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28125</xdr:colOff>
      <xdr:row>6</xdr:row>
      <xdr:rowOff>166331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00000" cy="1356956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31</xdr:row>
      <xdr:rowOff>4762</xdr:rowOff>
    </xdr:from>
    <xdr:to>
      <xdr:col>4</xdr:col>
      <xdr:colOff>1485900</xdr:colOff>
      <xdr:row>47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tabSelected="1" workbookViewId="0">
      <selection activeCell="B12" sqref="B12"/>
    </sheetView>
  </sheetViews>
  <sheetFormatPr defaultRowHeight="15" x14ac:dyDescent="0.25"/>
  <cols>
    <col min="1" max="1" width="37.85546875" bestFit="1" customWidth="1"/>
    <col min="2" max="2" width="15.7109375" customWidth="1"/>
    <col min="4" max="4" width="40.42578125" bestFit="1" customWidth="1"/>
    <col min="5" max="5" width="25.7109375" customWidth="1"/>
    <col min="7" max="7" width="24.42578125" style="3" hidden="1" customWidth="1"/>
  </cols>
  <sheetData>
    <row r="1" spans="1:7" x14ac:dyDescent="0.25">
      <c r="G1" s="5" t="s">
        <v>10</v>
      </c>
    </row>
    <row r="3" spans="1:7" x14ac:dyDescent="0.25">
      <c r="G3" s="6" t="s">
        <v>5</v>
      </c>
    </row>
    <row r="4" spans="1:7" x14ac:dyDescent="0.25">
      <c r="G4" s="3" t="s">
        <v>11</v>
      </c>
    </row>
    <row r="5" spans="1:7" x14ac:dyDescent="0.25">
      <c r="G5" s="3" t="s">
        <v>12</v>
      </c>
    </row>
    <row r="6" spans="1:7" ht="18.75" x14ac:dyDescent="0.25">
      <c r="G6" s="4"/>
    </row>
    <row r="7" spans="1:7" x14ac:dyDescent="0.25">
      <c r="G7" s="6" t="s">
        <v>14</v>
      </c>
    </row>
    <row r="8" spans="1:7" x14ac:dyDescent="0.25">
      <c r="G8" s="3" t="s">
        <v>13</v>
      </c>
    </row>
    <row r="9" spans="1:7" s="1" customFormat="1" ht="30" customHeight="1" x14ac:dyDescent="0.25">
      <c r="A9" s="27" t="s">
        <v>0</v>
      </c>
      <c r="B9" s="27"/>
      <c r="C9" s="27"/>
      <c r="D9" s="27"/>
      <c r="E9" s="27"/>
      <c r="G9" s="3" t="s">
        <v>15</v>
      </c>
    </row>
    <row r="11" spans="1:7" ht="15.75" x14ac:dyDescent="0.25">
      <c r="A11" s="14" t="s">
        <v>1</v>
      </c>
      <c r="G11" s="6" t="s">
        <v>7</v>
      </c>
    </row>
    <row r="12" spans="1:7" x14ac:dyDescent="0.25">
      <c r="A12" t="s">
        <v>2</v>
      </c>
      <c r="B12" s="32">
        <v>100000</v>
      </c>
      <c r="C12" s="2"/>
      <c r="G12" s="3" t="s">
        <v>16</v>
      </c>
    </row>
    <row r="13" spans="1:7" x14ac:dyDescent="0.25">
      <c r="G13" s="3" t="s">
        <v>17</v>
      </c>
    </row>
    <row r="14" spans="1:7" ht="15.75" x14ac:dyDescent="0.25">
      <c r="A14" s="14" t="s">
        <v>3</v>
      </c>
      <c r="D14" s="14" t="s">
        <v>8</v>
      </c>
      <c r="G14" s="3" t="s">
        <v>18</v>
      </c>
    </row>
    <row r="15" spans="1:7" x14ac:dyDescent="0.25">
      <c r="A15" t="s">
        <v>37</v>
      </c>
      <c r="B15" s="33"/>
      <c r="D15" t="s">
        <v>37</v>
      </c>
      <c r="E15" s="33"/>
    </row>
    <row r="16" spans="1:7" x14ac:dyDescent="0.25">
      <c r="A16" t="s">
        <v>4</v>
      </c>
      <c r="B16" s="33"/>
      <c r="D16" t="s">
        <v>4</v>
      </c>
      <c r="E16" s="33"/>
      <c r="G16" s="6" t="s">
        <v>9</v>
      </c>
    </row>
    <row r="17" spans="1:7" x14ac:dyDescent="0.25">
      <c r="A17" t="s">
        <v>5</v>
      </c>
      <c r="B17" s="33" t="s">
        <v>11</v>
      </c>
      <c r="D17" t="s">
        <v>9</v>
      </c>
      <c r="E17" s="33" t="s">
        <v>36</v>
      </c>
      <c r="G17" s="3" t="s">
        <v>36</v>
      </c>
    </row>
    <row r="18" spans="1:7" x14ac:dyDescent="0.25">
      <c r="A18" t="s">
        <v>6</v>
      </c>
      <c r="B18" s="33" t="s">
        <v>13</v>
      </c>
      <c r="G18" s="3" t="s">
        <v>19</v>
      </c>
    </row>
    <row r="19" spans="1:7" x14ac:dyDescent="0.25">
      <c r="A19" t="s">
        <v>7</v>
      </c>
      <c r="B19" s="33" t="s">
        <v>16</v>
      </c>
      <c r="G19" s="3" t="s">
        <v>20</v>
      </c>
    </row>
    <row r="20" spans="1:7" x14ac:dyDescent="0.25">
      <c r="G20" s="3" t="s">
        <v>21</v>
      </c>
    </row>
    <row r="21" spans="1:7" ht="15.75" x14ac:dyDescent="0.25">
      <c r="A21" s="25" t="s">
        <v>28</v>
      </c>
      <c r="B21" s="25"/>
      <c r="C21" s="25"/>
      <c r="D21" s="25"/>
      <c r="E21" s="25"/>
    </row>
    <row r="22" spans="1:7" ht="15" customHeight="1" x14ac:dyDescent="0.25">
      <c r="A22" s="23" t="s">
        <v>30</v>
      </c>
      <c r="B22" s="23"/>
      <c r="C22" s="23"/>
      <c r="D22" s="23"/>
      <c r="E22" s="23"/>
    </row>
    <row r="23" spans="1:7" ht="15" customHeight="1" x14ac:dyDescent="0.25">
      <c r="A23" s="28" t="s">
        <v>29</v>
      </c>
      <c r="B23" s="28"/>
      <c r="C23" s="28"/>
      <c r="D23" s="28"/>
      <c r="E23" s="28"/>
    </row>
    <row r="24" spans="1:7" x14ac:dyDescent="0.25">
      <c r="A24" s="23" t="s">
        <v>31</v>
      </c>
      <c r="B24" s="23"/>
      <c r="C24" s="23"/>
      <c r="D24" s="23"/>
      <c r="E24" s="23"/>
    </row>
    <row r="25" spans="1:7" ht="30" customHeight="1" x14ac:dyDescent="0.25">
      <c r="A25" s="21" t="s">
        <v>33</v>
      </c>
      <c r="B25" s="21"/>
      <c r="C25" s="21"/>
      <c r="D25" s="21"/>
      <c r="E25" s="21"/>
    </row>
    <row r="26" spans="1:7" ht="30" customHeight="1" x14ac:dyDescent="0.25">
      <c r="A26" s="21" t="s">
        <v>44</v>
      </c>
      <c r="B26" s="21"/>
      <c r="C26" s="21"/>
      <c r="D26" s="21"/>
      <c r="E26" s="21"/>
    </row>
    <row r="27" spans="1:7" x14ac:dyDescent="0.25">
      <c r="A27" s="23" t="s">
        <v>32</v>
      </c>
      <c r="B27" s="23"/>
      <c r="C27" s="23"/>
      <c r="D27" s="23"/>
      <c r="E27" s="23"/>
    </row>
    <row r="28" spans="1:7" x14ac:dyDescent="0.25">
      <c r="A28" s="22" t="s">
        <v>34</v>
      </c>
      <c r="B28" s="22"/>
      <c r="C28" s="22"/>
      <c r="D28" s="22"/>
      <c r="E28" s="22"/>
    </row>
    <row r="50" spans="1:5" ht="15.75" x14ac:dyDescent="0.25">
      <c r="A50" s="25" t="s">
        <v>39</v>
      </c>
      <c r="B50" s="25"/>
      <c r="C50" s="25"/>
      <c r="D50" s="25"/>
      <c r="E50" s="25"/>
    </row>
    <row r="51" spans="1:5" x14ac:dyDescent="0.25">
      <c r="A51" s="26" t="s">
        <v>45</v>
      </c>
      <c r="B51" s="26"/>
      <c r="C51" s="26"/>
      <c r="D51" s="26"/>
      <c r="E51" s="26"/>
    </row>
    <row r="52" spans="1:5" x14ac:dyDescent="0.25">
      <c r="A52" s="26"/>
      <c r="B52" s="26"/>
      <c r="C52" s="26"/>
      <c r="D52" s="26"/>
      <c r="E52" s="26"/>
    </row>
    <row r="54" spans="1:5" x14ac:dyDescent="0.25">
      <c r="A54" s="24" t="s">
        <v>38</v>
      </c>
      <c r="B54" s="24"/>
      <c r="C54" s="24"/>
      <c r="D54" s="24"/>
      <c r="E54" s="24"/>
    </row>
    <row r="55" spans="1:5" x14ac:dyDescent="0.25">
      <c r="A55" s="24"/>
      <c r="B55" s="24"/>
      <c r="C55" s="24"/>
      <c r="D55" s="24"/>
      <c r="E55" s="24"/>
    </row>
  </sheetData>
  <sheetProtection algorithmName="SHA-512" hashValue="r7dcbjy0wQiT0YQawlhJu7Vap9Vb4BbrI/Q+dHW0jYW4d3nggR+y4rd9P0upuLkUD5gjLiu6oSuxRvs9lAQ7dQ==" saltValue="qm/8V7muJ307H3mvAMtu/A==" spinCount="100000" sheet="1" objects="1" scenarios="1" selectLockedCells="1"/>
  <mergeCells count="12">
    <mergeCell ref="A9:E9"/>
    <mergeCell ref="A21:E21"/>
    <mergeCell ref="A22:E22"/>
    <mergeCell ref="A24:E24"/>
    <mergeCell ref="A23:E23"/>
    <mergeCell ref="A25:E25"/>
    <mergeCell ref="A26:E26"/>
    <mergeCell ref="A28:E28"/>
    <mergeCell ref="A27:E27"/>
    <mergeCell ref="A54:E55"/>
    <mergeCell ref="A50:E50"/>
    <mergeCell ref="A51:E52"/>
  </mergeCells>
  <dataValidations count="4">
    <dataValidation type="list" allowBlank="1" showInputMessage="1" showErrorMessage="1" sqref="B17">
      <formula1>$G$4:$G$5</formula1>
    </dataValidation>
    <dataValidation type="list" allowBlank="1" showInputMessage="1" showErrorMessage="1" sqref="B18">
      <formula1>$G$8:$G$9</formula1>
    </dataValidation>
    <dataValidation type="list" allowBlank="1" showInputMessage="1" showErrorMessage="1" sqref="B19">
      <formula1>$G$12:$G$14</formula1>
    </dataValidation>
    <dataValidation type="list" allowBlank="1" showInputMessage="1" showErrorMessage="1" sqref="E17">
      <formula1>$G$17:$G$20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showGridLines="0" workbookViewId="0"/>
  </sheetViews>
  <sheetFormatPr defaultRowHeight="15" x14ac:dyDescent="0.25"/>
  <cols>
    <col min="2" max="2" width="84" bestFit="1" customWidth="1"/>
    <col min="3" max="3" width="11.5703125" bestFit="1" customWidth="1"/>
    <col min="4" max="4" width="13.28515625" bestFit="1" customWidth="1"/>
    <col min="5" max="5" width="11.5703125" bestFit="1" customWidth="1"/>
  </cols>
  <sheetData>
    <row r="1" spans="2:5" ht="15.75" thickBot="1" x14ac:dyDescent="0.3"/>
    <row r="2" spans="2:5" x14ac:dyDescent="0.25">
      <c r="B2" s="29" t="s">
        <v>26</v>
      </c>
      <c r="C2" s="31"/>
      <c r="D2" s="31"/>
      <c r="E2" s="30"/>
    </row>
    <row r="3" spans="2:5" x14ac:dyDescent="0.25">
      <c r="B3" s="7"/>
      <c r="C3" s="8" t="s">
        <v>22</v>
      </c>
      <c r="D3" s="8" t="s">
        <v>23</v>
      </c>
      <c r="E3" s="9" t="s">
        <v>24</v>
      </c>
    </row>
    <row r="4" spans="2:5" x14ac:dyDescent="0.25">
      <c r="B4" s="7" t="s">
        <v>36</v>
      </c>
      <c r="C4" s="15">
        <f>IF('Overdracht van uw vermogen'!$B$12&lt;50001,3%*'Overdracht van uw vermogen'!$B$12,IF('Overdracht van uw vermogen'!$B$12&lt;100001,1500+8%*('Overdracht van uw vermogen'!$B$12-50000),IF('Overdracht van uw vermogen'!$B$12&lt;175001,5500+9%*('Overdracht van uw vermogen'!$B$12-100000),IF('Overdracht van uw vermogen'!$B$12&lt;250001,12250+18%*('Overdracht van uw vermogen'!$B$12-175000),IF('Overdracht van uw vermogen'!$B$12&lt;500001,25750+24%*('Overdracht van uw vermogen'!$B$12-250000),85750+30%*('Overdracht van uw vermogen'!$B$12-500000))))))</f>
        <v>5500</v>
      </c>
      <c r="D4" s="15">
        <f>IF('Overdracht van uw vermogen'!$B$12&lt;50001,3%*'Overdracht van uw vermogen'!$B$12,IF('Overdracht van uw vermogen'!$B$12&lt;250001,1500+9%*('Overdracht van uw vermogen'!$B$12-50000),19500+27%*('Overdracht van uw vermogen'!$B$12-250000)))</f>
        <v>6000</v>
      </c>
      <c r="E4" s="16">
        <f>IF('Overdracht van uw vermogen'!$B$12&lt;12501,3%*'Overdracht van uw vermogen'!$B$12,IF('Overdracht van uw vermogen'!$B$12&lt;25001,375+4%*('Overdracht van uw vermogen'!$B$12-12500),IF('Overdracht van uw vermogen'!$B$12&lt;50001,875+5%*('Overdracht van uw vermogen'!$B$12-25000),IF('Overdracht van uw vermogen'!$B$12&lt;100001,2125+7%*('Overdracht van uw vermogen'!$B$12-50000),IF('Overdracht van uw vermogen'!$B$12&lt;150001,5625+10%*('Overdracht van uw vermogen'!$B$12-100000),IF('Overdracht van uw vermogen'!$B$12&lt;200001,10625+14%*('Overdracht van uw vermogen'!$B$12-150000),IF('Overdracht van uw vermogen'!$B$12&lt;250001,17625+18%*('Overdracht van uw vermogen'!$B$12-200000),IF('Overdracht van uw vermogen'!$B$12&lt;500001,26625+24%*('Overdracht van uw vermogen'!$B$12-250000),86625+30%*('Overdracht van uw vermogen'!$B$12-500000)))))))))</f>
        <v>5625</v>
      </c>
    </row>
    <row r="5" spans="2:5" x14ac:dyDescent="0.25">
      <c r="B5" s="7" t="s">
        <v>25</v>
      </c>
      <c r="C5" s="15">
        <f>IF('Overdracht van uw vermogen'!$B$12&lt;12501,20%*'Overdracht van uw vermogen'!$B$12,IF('Overdracht van uw vermogen'!$B$12&lt;25001,2500+25%*('Overdracht van uw vermogen'!$B$12-12500),IF('Overdracht van uw vermogen'!$B$12&lt;50001,5625+30%*('Overdracht van uw vermogen'!$B$12-25000),IF('Overdracht van uw vermogen'!$B$12&lt;100001,13125+40%*('Overdracht van uw vermogen'!$B$12-50000),IF('Overdracht van uw vermogen'!$B$12&lt;175001,33125+55%*('Overdracht van uw vermogen'!$B$12-100000),IF('Overdracht van uw vermogen'!$B$12&lt;250001,74375+60%*('Overdracht van uw vermogen'!$B$12-175000),119375+65%*('Overdracht van uw vermogen'!$B$12-250000)))))))</f>
        <v>33125</v>
      </c>
      <c r="D5" s="15">
        <f>IF('Overdracht van uw vermogen'!$B$12&lt;75001,30%*'Overdracht van uw vermogen'!$B$12,IF('Overdracht van uw vermogen'!$B$12&lt;125001,22500+55%*('Overdracht van uw vermogen'!$B$12-75000),50000+65%*('Overdracht van uw vermogen'!$B$12-125000)))</f>
        <v>36250</v>
      </c>
      <c r="E5" s="16">
        <f>IF('Overdracht van uw vermogen'!$B$12&lt;12501,20%*'Overdracht van uw vermogen'!$B$12,IF('Overdracht van uw vermogen'!$B$12&lt;25001,2500+25%*('Overdracht van uw vermogen'!$B$12-12500),IF('Overdracht van uw vermogen'!$B$12&lt;75001,5625+35%*('Overdracht van uw vermogen'!$B$12-25000),IF('Overdracht van uw vermogen'!$B$12&lt;175001,23125+50%*('Overdracht van uw vermogen'!$B$12-75000),73125+65%*('Overdracht van uw vermogen'!$B$12-175000)))))</f>
        <v>35625</v>
      </c>
    </row>
    <row r="6" spans="2:5" x14ac:dyDescent="0.25">
      <c r="B6" s="12" t="s">
        <v>20</v>
      </c>
      <c r="C6" s="15">
        <f>IF('Overdracht van uw vermogen'!$B$12&lt;50001,35%*'Overdracht van uw vermogen'!$B$12,IF('Overdracht van uw vermogen'!$B$12&lt;100001,17500+50%*('Overdracht van uw vermogen'!$B$12-50000),IF('Overdracht van uw vermogen'!$B$12&lt;175001,42500+60%*('Overdracht van uw vermogen'!$B$12-100000),85750+70%*('Overdracht van uw vermogen'!$B$12-175000))))</f>
        <v>42500</v>
      </c>
      <c r="D6" s="15">
        <f>IF('Overdracht van uw vermogen'!$B$12&lt;75001,45%*'Overdracht van uw vermogen'!$B$12,IF('Overdracht van uw vermogen'!$B$12&lt;125001,33750+55%*('Overdracht van uw vermogen'!$B$12-75000),61250+65%*('Overdracht van uw vermogen'!$B$12-125000)))</f>
        <v>47500</v>
      </c>
      <c r="E6" s="16">
        <f>IF('Overdracht van uw vermogen'!$B$12&lt;12501,25%*'Overdracht van uw vermogen'!$B$12,IF('Overdracht van uw vermogen'!$B$12&lt;25001,3125+30%*('Overdracht van uw vermogen'!$B$12-12500),IF('Overdracht van uw vermogen'!$B$12&lt;75001,6875+40%*('Overdracht van uw vermogen'!$B$12-25000),IF('Overdracht van uw vermogen'!$B$12&lt;175001,26875+55%*('Overdracht van uw vermogen'!$B$12-75000),81875+70%*('Overdracht van uw vermogen'!$B$12-175000)))))</f>
        <v>40625</v>
      </c>
    </row>
    <row r="7" spans="2:5" ht="15.75" thickBot="1" x14ac:dyDescent="0.3">
      <c r="B7" s="10" t="s">
        <v>21</v>
      </c>
      <c r="C7" s="17">
        <f>IF('Overdracht van uw vermogen'!$B$12&lt;50001,40%*'Overdracht van uw vermogen'!$B$12,IF('Overdracht van uw vermogen'!$B$12&lt;75001,20000+55%*('Overdracht van uw vermogen'!$B$12-50000),IF('Overdracht van uw vermogen'!$B$12&lt;175001,33750+65%*('Overdracht van uw vermogen'!$B$12-75000),98750+80%*('Overdracht van uw vermogen'!$B$12-175000))))</f>
        <v>50000</v>
      </c>
      <c r="D7" s="17">
        <f>IF('Overdracht van uw vermogen'!$B$12&lt;75001,45%*'Overdracht van uw vermogen'!$B$12,IF('Overdracht van uw vermogen'!$B$12&lt;125001,33750+55%*('Overdracht van uw vermogen'!$B$12-75000),61250+65%*('Overdracht van uw vermogen'!$B$12-125000)))</f>
        <v>47500</v>
      </c>
      <c r="E7" s="18">
        <f>IF('Overdracht van uw vermogen'!$B$12&lt;12501,30%*'Overdracht van uw vermogen'!$B$12,IF('Overdracht van uw vermogen'!$B$12&lt;25001,3750+35%*('Overdracht van uw vermogen'!$B$12-12500),IF('Overdracht van uw vermogen'!$B$12&lt;75001,8215+60%*('Overdracht van uw vermogen'!$B$12-25000),IF('Overdracht van uw vermogen'!$B$12&lt;175001,38125+80%*('Overdracht van uw vermogen'!$B$12-75000),118125+80%*('Overdracht van uw vermogen'!$B$12-175000)))))</f>
        <v>58125</v>
      </c>
    </row>
    <row r="8" spans="2:5" ht="15.75" thickBot="1" x14ac:dyDescent="0.3"/>
    <row r="9" spans="2:5" x14ac:dyDescent="0.25">
      <c r="B9" s="29" t="s">
        <v>27</v>
      </c>
      <c r="C9" s="31"/>
      <c r="D9" s="31"/>
      <c r="E9" s="30"/>
    </row>
    <row r="10" spans="2:5" x14ac:dyDescent="0.25">
      <c r="B10" s="11"/>
      <c r="C10" s="8" t="s">
        <v>22</v>
      </c>
      <c r="D10" s="8" t="s">
        <v>23</v>
      </c>
      <c r="E10" s="9" t="s">
        <v>24</v>
      </c>
    </row>
    <row r="11" spans="2:5" x14ac:dyDescent="0.25">
      <c r="B11" s="7" t="s">
        <v>36</v>
      </c>
      <c r="C11" s="15">
        <f>3%*'Overdracht van uw vermogen'!$B$12</f>
        <v>3000</v>
      </c>
      <c r="D11" s="15">
        <f>3%*'Overdracht van uw vermogen'!$B$12</f>
        <v>3000</v>
      </c>
      <c r="E11" s="16">
        <f>3.3%*'Overdracht van uw vermogen'!$B$12</f>
        <v>3300</v>
      </c>
    </row>
    <row r="12" spans="2:5" x14ac:dyDescent="0.25">
      <c r="B12" s="7" t="s">
        <v>25</v>
      </c>
      <c r="C12" s="15">
        <f>7%*'Overdracht van uw vermogen'!$B$12</f>
        <v>7000.0000000000009</v>
      </c>
      <c r="D12" s="15">
        <f>7%*'Overdracht van uw vermogen'!$B$12</f>
        <v>7000.0000000000009</v>
      </c>
      <c r="E12" s="16">
        <f>5.5%*'Overdracht van uw vermogen'!$B$12</f>
        <v>5500</v>
      </c>
    </row>
    <row r="13" spans="2:5" x14ac:dyDescent="0.25">
      <c r="B13" s="12" t="s">
        <v>20</v>
      </c>
      <c r="C13" s="15">
        <f>7%*'Overdracht van uw vermogen'!$B$12</f>
        <v>7000.0000000000009</v>
      </c>
      <c r="D13" s="15">
        <f>7%*'Overdracht van uw vermogen'!$B$12</f>
        <v>7000.0000000000009</v>
      </c>
      <c r="E13" s="16">
        <f>5.5%*'Overdracht van uw vermogen'!$B$12</f>
        <v>5500</v>
      </c>
    </row>
    <row r="14" spans="2:5" ht="15.75" thickBot="1" x14ac:dyDescent="0.3">
      <c r="B14" s="10" t="s">
        <v>21</v>
      </c>
      <c r="C14" s="17">
        <f>7%*'Overdracht van uw vermogen'!$B$12</f>
        <v>7000.0000000000009</v>
      </c>
      <c r="D14" s="17">
        <f>7%*'Overdracht van uw vermogen'!$B$12</f>
        <v>7000.0000000000009</v>
      </c>
      <c r="E14" s="18">
        <f>7.7%*'Overdracht van uw vermogen'!$B$12</f>
        <v>7700</v>
      </c>
    </row>
    <row r="15" spans="2:5" ht="15.75" thickBot="1" x14ac:dyDescent="0.3"/>
    <row r="16" spans="2:5" x14ac:dyDescent="0.25">
      <c r="B16" s="29" t="s">
        <v>35</v>
      </c>
      <c r="C16" s="30"/>
    </row>
    <row r="17" spans="2:3" x14ac:dyDescent="0.25">
      <c r="B17" s="12" t="s">
        <v>40</v>
      </c>
      <c r="C17" s="16">
        <f>IF('Overdracht van uw vermogen'!$B$19='Overdracht van uw vermogen'!$G$12,VLOOKUP('Overdracht van uw vermogen'!$E$17,B4:E7,2,FALSE),IF('Overdracht van uw vermogen'!$B$19='Overdracht van uw vermogen'!$G$13,VLOOKUP('Overdracht van uw vermogen'!$E$17,B4:E7,3,FALSE),VLOOKUP('Overdracht van uw vermogen'!$E$17,B4:E7,4,FALSE)))</f>
        <v>5500</v>
      </c>
    </row>
    <row r="18" spans="2:3" x14ac:dyDescent="0.25">
      <c r="B18" s="12" t="s">
        <v>41</v>
      </c>
      <c r="C18" s="16">
        <f>IF('Overdracht van uw vermogen'!$B$19='Overdracht van uw vermogen'!$G$12,VLOOKUP('Overdracht van uw vermogen'!$E$17,B11:E14,2,FALSE),IF('Overdracht van uw vermogen'!$B$19='Overdracht van uw vermogen'!$G$13,VLOOKUP('Overdracht van uw vermogen'!$E$17,B11:E14,3,FALSE),VLOOKUP('Overdracht van uw vermogen'!$E$17,B11:E14,4,FALSE)))</f>
        <v>3000</v>
      </c>
    </row>
    <row r="19" spans="2:3" x14ac:dyDescent="0.25">
      <c r="B19" s="12" t="s">
        <v>42</v>
      </c>
      <c r="C19" s="19">
        <v>0</v>
      </c>
    </row>
    <row r="20" spans="2:3" ht="15.75" thickBot="1" x14ac:dyDescent="0.3">
      <c r="B20" s="13" t="s">
        <v>43</v>
      </c>
      <c r="C20" s="20">
        <v>0</v>
      </c>
    </row>
  </sheetData>
  <sheetProtection algorithmName="SHA-512" hashValue="S9pCPo0QCaKe/wM8B0XVNMC5I8VjNFFtByJqkxcR0bQB4YaFlY409VyBzJiMJWGYyyYwvbPmpKou3kAjUZ7Dtg==" saltValue="iPpmnvgWnais/VXahqzc5A==" spinCount="100000" sheet="1" objects="1" scenarios="1"/>
  <mergeCells count="3">
    <mergeCell ref="B16:C16"/>
    <mergeCell ref="B9:E9"/>
    <mergeCell ref="B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K xmlns="ee966524-7b74-4ad9-a4ee-e82ff7e20241">1</TAK>
    <Omschrijving xmlns="ee966524-7b74-4ad9-a4ee-e82ff7e20241">Het berekenen van successie- en schenkingsrechten, waarna dit bedrag vergeleken wordt met de premie Overlijden of Sudden Death</Omschrijving>
    <Taktype xmlns="ee966524-7b74-4ad9-a4ee-e82ff7e20241">21</Tak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7124F0B492D04DA31F18E6986056DA" ma:contentTypeVersion="6" ma:contentTypeDescription="Create a new document." ma:contentTypeScope="" ma:versionID="4ab6d5761b12583b3def817dd83b524f">
  <xsd:schema xmlns:xsd="http://www.w3.org/2001/XMLSchema" xmlns:xs="http://www.w3.org/2001/XMLSchema" xmlns:p="http://schemas.microsoft.com/office/2006/metadata/properties" xmlns:ns1="ee966524-7b74-4ad9-a4ee-e82ff7e20241" targetNamespace="http://schemas.microsoft.com/office/2006/metadata/properties" ma:root="true" ma:fieldsID="32a3373cc24f35c5c5c6f943fd125548" ns1:_="">
    <xsd:import namespace="ee966524-7b74-4ad9-a4ee-e82ff7e20241"/>
    <xsd:element name="properties">
      <xsd:complexType>
        <xsd:sequence>
          <xsd:element name="documentManagement">
            <xsd:complexType>
              <xsd:all>
                <xsd:element ref="ns1:TAK"/>
                <xsd:element ref="ns1:Taktype"/>
                <xsd:element ref="ns1:Omschrijving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6524-7b74-4ad9-a4ee-e82ff7e20241" elementFormDefault="qualified">
    <xsd:import namespace="http://schemas.microsoft.com/office/2006/documentManagement/types"/>
    <xsd:import namespace="http://schemas.microsoft.com/office/infopath/2007/PartnerControls"/>
    <xsd:element name="TAK" ma:index="0" ma:displayName="Tak" ma:list="{bd4c57bb-3d13-474c-ba94-56d59b595dc3}" ma:internalName="TAK" ma:readOnly="false" ma:showField="Title">
      <xsd:simpleType>
        <xsd:restriction base="dms:Lookup"/>
      </xsd:simpleType>
    </xsd:element>
    <xsd:element name="Taktype" ma:index="1" ma:displayName="Taktype" ma:list="{0833db22-1442-4a22-b7f0-8a9daee304b4}" ma:internalName="Taktype" ma:readOnly="false" ma:showField="Title">
      <xsd:simpleType>
        <xsd:restriction base="dms:Lookup"/>
      </xsd:simpleType>
    </xsd:element>
    <xsd:element name="Omschrijving" ma:index="4" ma:displayName="Omschrijving" ma:internalName="Omschrijving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014E66-AA43-441B-9544-479CBF5D9255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ee966524-7b74-4ad9-a4ee-e82ff7e2024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C5F31E0-CB93-4E43-B1E2-DEA53C4AAD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C8440-8B2D-413C-B6C6-E6AA683487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966524-7b74-4ad9-a4ee-e82ff7e20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Overdracht van uw vermogen</vt:lpstr>
      <vt:lpstr>Berekening</vt:lpstr>
    </vt:vector>
  </TitlesOfParts>
  <Company>--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Overdracht van uw vermogen</dc:title>
  <dc:creator>Sarah Wuyts</dc:creator>
  <cp:lastModifiedBy>Sarah Wuyts</cp:lastModifiedBy>
  <cp:lastPrinted>2015-10-21T10:50:02Z</cp:lastPrinted>
  <dcterms:created xsi:type="dcterms:W3CDTF">2015-10-21T06:49:09Z</dcterms:created>
  <dcterms:modified xsi:type="dcterms:W3CDTF">2016-10-13T09:37:57Z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0x010100D37124F0B492D04DA31F18E6986056DA</vt:lpwstr>
  </property>
</Properties>
</file>